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90" yWindow="-180" windowWidth="9135" windowHeight="10710" activeTab="1"/>
  </bookViews>
  <sheets>
    <sheet name="Instructions" sheetId="2" r:id="rId1"/>
    <sheet name="Reporting of Contractors" sheetId="1" r:id="rId2"/>
  </sheets>
  <definedNames>
    <definedName name="_xlnm.Print_Area" localSheetId="1">'Reporting of Contractors'!$A$1:$H$62</definedName>
  </definedNames>
  <calcPr calcId="145621"/>
</workbook>
</file>

<file path=xl/calcChain.xml><?xml version="1.0" encoding="utf-8"?>
<calcChain xmlns="http://schemas.openxmlformats.org/spreadsheetml/2006/main">
  <c r="G38" i="1" l="1"/>
  <c r="G20" i="1"/>
  <c r="G32" i="1" l="1"/>
  <c r="G8" i="1" l="1"/>
  <c r="G23" i="1"/>
  <c r="G22" i="1"/>
  <c r="G29" i="1"/>
</calcChain>
</file>

<file path=xl/sharedStrings.xml><?xml version="1.0" encoding="utf-8"?>
<sst xmlns="http://schemas.openxmlformats.org/spreadsheetml/2006/main" count="196" uniqueCount="98">
  <si>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</si>
  <si>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</si>
  <si>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</si>
  <si>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</si>
  <si>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</si>
  <si>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</si>
  <si>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</si>
  <si>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</si>
  <si>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</si>
  <si>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</si>
  <si>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</si>
  <si>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</si>
  <si>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</si>
  <si>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</si>
  <si>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</si>
  <si>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</si>
  <si>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</si>
  <si>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</si>
  <si>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</si>
  <si>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</si>
  <si>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</si>
  <si>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</si>
  <si>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</si>
  <si>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</si>
  <si>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</si>
  <si>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</si>
  <si>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</si>
  <si>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</si>
  <si>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</si>
  <si>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</si>
  <si>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</si>
  <si>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</si>
  <si>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</si>
  <si>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</si>
  <si>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</si>
  <si>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</si>
  <si>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</si>
  <si>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</si>
  <si>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</si>
  <si>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</si>
  <si>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</si>
  <si>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</si>
  <si>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</si>
  <si>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</si>
  <si>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</si>
  <si>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</si>
  <si>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</si>
  <si>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</si>
  <si>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</si>
  <si>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</si>
  <si>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</si>
  <si>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</si>
  <si>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</si>
  <si>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</si>
  <si>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</si>
  <si>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</si>
  <si>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</si>
  <si>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</si>
  <si>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</si>
  <si>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</si>
  <si>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</si>
  <si>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</si>
  <si>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</si>
  <si>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</si>
  <si>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</si>
  <si>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</si>
  <si>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</si>
  <si>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</si>
  <si>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</si>
  <si>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</si>
  <si>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</si>
  <si>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</si>
  <si>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</si>
  <si>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</si>
  <si>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</si>
  <si>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</si>
  <si>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</si>
  <si>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</si>
  <si>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</si>
  <si>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</si>
  <si>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</si>
  <si>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</si>
  <si>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</si>
  <si>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</si>
  <si>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</si>
  <si>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</si>
  <si>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</si>
  <si>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</si>
  <si>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</si>
  <si>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</si>
  <si>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</si>
  <si>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</si>
  <si>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</si>
  <si>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</si>
  <si>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</si>
  <si>
    <t>Home Repair Loan Program</t>
  </si>
  <si>
    <t>Jamie Isaac</t>
  </si>
  <si>
    <t>Llatta Belvin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</si>
</sst>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I14" sqref="I14"/>
    </sheetView>
  </sheetViews>
  <sheetFormatPr defaultRowHeight="12.75" x14ac:dyDescent="0.2"/>
  <cols>
    <col min="1" max="1" width="29.140625" style="11" customWidth="1"/>
    <col min="2" max="16384" width="9.140625" style="11"/>
  </cols>
  <sheetData>
    <row r="1" spans="1:12" x14ac:dyDescent="0.2">
      <c r="A1" s="37" t="s">
        <v>37</v>
      </c>
      <c r="B1" s="37"/>
      <c r="C1" s="37"/>
      <c r="D1" s="37"/>
      <c r="E1" s="37"/>
      <c r="F1" s="37"/>
      <c r="G1" s="37"/>
      <c r="H1" s="37"/>
      <c r="I1" s="37"/>
      <c r="J1" s="37"/>
      <c r="K1" s="37"/>
      <c r="L1" s="37"/>
    </row>
    <row r="2" spans="1:12" ht="79.5" customHeight="1" x14ac:dyDescent="0.2">
      <c r="A2" s="37"/>
      <c r="B2" s="37"/>
      <c r="C2" s="37"/>
      <c r="D2" s="37"/>
      <c r="E2" s="37"/>
      <c r="F2" s="37"/>
      <c r="G2" s="37"/>
      <c r="H2" s="37"/>
      <c r="I2" s="37"/>
      <c r="J2" s="37"/>
      <c r="K2" s="37"/>
      <c r="L2" s="37"/>
    </row>
    <row r="4" spans="1:12" x14ac:dyDescent="0.2">
      <c r="A4" s="28" t="s">
        <v>5</v>
      </c>
    </row>
    <row r="5" spans="1:12" x14ac:dyDescent="0.2">
      <c r="A5" s="30" t="s">
        <v>15</v>
      </c>
      <c r="B5" s="31" t="s">
        <v>19</v>
      </c>
      <c r="C5" s="32"/>
      <c r="D5" s="32"/>
      <c r="E5" s="32"/>
      <c r="F5" s="32"/>
      <c r="G5" s="32"/>
      <c r="H5" s="32"/>
      <c r="I5" s="32"/>
      <c r="J5" s="32"/>
      <c r="K5" s="32"/>
      <c r="L5" s="33"/>
    </row>
    <row r="6" spans="1:12" x14ac:dyDescent="0.2">
      <c r="A6" s="30" t="s">
        <v>16</v>
      </c>
      <c r="B6" s="31" t="s">
        <v>20</v>
      </c>
      <c r="C6" s="32"/>
      <c r="D6" s="32"/>
      <c r="E6" s="32"/>
      <c r="F6" s="32"/>
      <c r="G6" s="32"/>
      <c r="H6" s="32"/>
      <c r="I6" s="32"/>
      <c r="J6" s="32"/>
      <c r="K6" s="32"/>
      <c r="L6" s="33"/>
    </row>
    <row r="7" spans="1:12" x14ac:dyDescent="0.2">
      <c r="A7" s="30" t="s">
        <v>18</v>
      </c>
      <c r="B7" s="31" t="s">
        <v>21</v>
      </c>
      <c r="C7" s="32"/>
      <c r="D7" s="32"/>
      <c r="E7" s="32"/>
      <c r="F7" s="32"/>
      <c r="G7" s="32"/>
      <c r="H7" s="32"/>
      <c r="I7" s="32"/>
      <c r="J7" s="32"/>
      <c r="K7" s="32"/>
      <c r="L7" s="33"/>
    </row>
    <row r="8" spans="1:12" x14ac:dyDescent="0.2">
      <c r="A8" s="30" t="s">
        <v>2</v>
      </c>
      <c r="B8" s="31" t="s">
        <v>22</v>
      </c>
      <c r="C8" s="32"/>
      <c r="D8" s="32"/>
      <c r="E8" s="32"/>
      <c r="F8" s="32"/>
      <c r="G8" s="32"/>
      <c r="H8" s="32"/>
      <c r="I8" s="32"/>
      <c r="J8" s="32"/>
      <c r="K8" s="32"/>
      <c r="L8" s="33"/>
    </row>
    <row r="9" spans="1:12" ht="41.25" customHeight="1" x14ac:dyDescent="0.2">
      <c r="A9" s="34" t="s">
        <v>6</v>
      </c>
      <c r="B9" s="38" t="s">
        <v>36</v>
      </c>
      <c r="C9" s="38"/>
      <c r="D9" s="38"/>
      <c r="E9" s="38"/>
      <c r="F9" s="38"/>
      <c r="G9" s="38"/>
      <c r="H9" s="38"/>
      <c r="I9" s="38"/>
      <c r="J9" s="38"/>
      <c r="K9" s="38"/>
      <c r="L9" s="39"/>
    </row>
    <row r="10" spans="1:12" ht="27" customHeight="1" x14ac:dyDescent="0.2">
      <c r="A10" s="34" t="s">
        <v>29</v>
      </c>
      <c r="B10" s="38" t="s">
        <v>35</v>
      </c>
      <c r="C10" s="38"/>
      <c r="D10" s="38"/>
      <c r="E10" s="38"/>
      <c r="F10" s="38"/>
      <c r="G10" s="38"/>
      <c r="H10" s="38"/>
      <c r="I10" s="38"/>
      <c r="J10" s="38"/>
      <c r="K10" s="38"/>
      <c r="L10" s="39"/>
    </row>
    <row r="11" spans="1:12" x14ac:dyDescent="0.2">
      <c r="A11" s="30" t="s">
        <v>27</v>
      </c>
      <c r="B11" s="31" t="s">
        <v>30</v>
      </c>
      <c r="C11" s="32"/>
      <c r="D11" s="32"/>
      <c r="E11" s="32"/>
      <c r="F11" s="32"/>
      <c r="G11" s="32"/>
      <c r="H11" s="32"/>
      <c r="I11" s="32"/>
      <c r="J11" s="32"/>
      <c r="K11" s="32"/>
      <c r="L11" s="33"/>
    </row>
    <row r="12" spans="1:12" x14ac:dyDescent="0.2">
      <c r="A12" s="30" t="s">
        <v>25</v>
      </c>
      <c r="B12" s="32" t="s">
        <v>26</v>
      </c>
      <c r="C12" s="32"/>
      <c r="D12" s="32"/>
      <c r="E12" s="32"/>
      <c r="F12" s="32"/>
      <c r="G12" s="32"/>
      <c r="H12" s="32"/>
      <c r="I12" s="32"/>
      <c r="J12" s="32"/>
      <c r="K12" s="32"/>
      <c r="L12" s="33"/>
    </row>
    <row r="13" spans="1:12" x14ac:dyDescent="0.2">
      <c r="A13" s="30" t="s">
        <v>23</v>
      </c>
      <c r="B13" s="32" t="s">
        <v>24</v>
      </c>
      <c r="C13" s="32"/>
      <c r="D13" s="32"/>
      <c r="E13" s="32"/>
      <c r="F13" s="32"/>
      <c r="G13" s="32"/>
      <c r="H13" s="32"/>
      <c r="I13" s="32"/>
      <c r="J13" s="32"/>
      <c r="K13" s="32"/>
      <c r="L13" s="33"/>
    </row>
    <row r="14" spans="1:12" x14ac:dyDescent="0.2">
      <c r="A14" s="30" t="s">
        <v>14</v>
      </c>
      <c r="B14" s="32" t="s">
        <v>28</v>
      </c>
      <c r="C14" s="32"/>
      <c r="D14" s="32"/>
      <c r="E14" s="32"/>
      <c r="F14" s="32"/>
      <c r="G14" s="32"/>
      <c r="H14" s="32"/>
      <c r="I14" s="32"/>
      <c r="J14" s="32"/>
      <c r="K14" s="32"/>
      <c r="L14" s="33"/>
    </row>
    <row r="15" spans="1:12" x14ac:dyDescent="0.2">
      <c r="A15" s="30" t="s">
        <v>33</v>
      </c>
      <c r="B15" s="31" t="s">
        <v>34</v>
      </c>
      <c r="C15" s="32"/>
      <c r="D15" s="32"/>
      <c r="E15" s="32"/>
      <c r="F15" s="32"/>
      <c r="G15" s="32"/>
      <c r="H15" s="32"/>
      <c r="I15" s="32"/>
      <c r="J15" s="32"/>
      <c r="K15" s="32"/>
      <c r="L15" s="33"/>
    </row>
    <row r="17" spans="1:1" x14ac:dyDescent="0.2">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tabSelected="1" zoomScaleNormal="100" workbookViewId="0">
      <pane ySplit="5" topLeftCell="A33" activePane="bottomLeft" state="frozen"/>
      <selection pane="bottomLeft" activeCell="D58" sqref="D58"/>
    </sheetView>
  </sheetViews>
  <sheetFormatPr defaultRowHeight="12.75" x14ac:dyDescent="0.2"/>
  <cols>
    <col min="1" max="1" width="37.7109375" style="11" customWidth="1"/>
    <col min="2" max="2" width="23.28515625" style="11" customWidth="1"/>
    <col min="3" max="3" width="15.85546875" style="11" customWidth="1"/>
    <col min="4" max="4" width="16.7109375" style="9" customWidth="1"/>
    <col min="5" max="5" width="14.42578125" style="9" customWidth="1"/>
    <col min="6" max="6" width="18.140625" style="10" customWidth="1"/>
    <col min="7" max="7" width="18.28515625" style="10" customWidth="1"/>
    <col min="8" max="8" width="33.140625" style="11" customWidth="1"/>
    <col min="9" max="16384" width="9.14062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42551</v>
      </c>
      <c r="C3" s="8"/>
    </row>
    <row r="4" spans="1:8" s="14" customFormat="1" ht="28.5" x14ac:dyDescent="0.2">
      <c r="A4" s="12" t="s">
        <v>2</v>
      </c>
      <c r="B4" s="12" t="s">
        <v>6</v>
      </c>
      <c r="C4" s="12" t="s">
        <v>7</v>
      </c>
      <c r="D4" s="12" t="s">
        <v>11</v>
      </c>
      <c r="E4" s="12" t="s">
        <v>12</v>
      </c>
      <c r="F4" s="13" t="s">
        <v>13</v>
      </c>
      <c r="G4" s="13" t="s">
        <v>14</v>
      </c>
      <c r="H4" s="12" t="s">
        <v>32</v>
      </c>
    </row>
    <row r="5" spans="1:8" s="20" customFormat="1" ht="25.5" x14ac:dyDescent="0.2">
      <c r="A5" s="15" t="s">
        <v>9</v>
      </c>
      <c r="B5" s="15" t="s">
        <v>8</v>
      </c>
      <c r="C5" s="16" t="s">
        <v>3</v>
      </c>
      <c r="D5" s="17">
        <v>41440</v>
      </c>
      <c r="E5" s="17">
        <v>41805</v>
      </c>
      <c r="F5" s="18">
        <v>3500000</v>
      </c>
      <c r="G5" s="18">
        <v>3000000</v>
      </c>
      <c r="H5" s="19" t="s">
        <v>1</v>
      </c>
    </row>
    <row r="6" spans="1:8" s="20" customFormat="1" x14ac:dyDescent="0.2">
      <c r="A6" s="4" t="s">
        <v>39</v>
      </c>
      <c r="B6" s="4">
        <v>63134175</v>
      </c>
      <c r="C6" s="1" t="s">
        <v>38</v>
      </c>
      <c r="D6" s="2">
        <v>41030</v>
      </c>
      <c r="E6" s="2">
        <v>42124</v>
      </c>
      <c r="F6" s="3">
        <v>300000</v>
      </c>
      <c r="G6" s="3">
        <v>400</v>
      </c>
      <c r="H6" s="36" t="s">
        <v>54</v>
      </c>
    </row>
    <row r="7" spans="1:8" s="20" customFormat="1" x14ac:dyDescent="0.2">
      <c r="A7" s="4" t="s">
        <v>41</v>
      </c>
      <c r="B7" s="4">
        <v>832924521</v>
      </c>
      <c r="C7" s="1" t="s">
        <v>38</v>
      </c>
      <c r="D7" s="2">
        <v>41551</v>
      </c>
      <c r="E7" s="2">
        <v>41820</v>
      </c>
      <c r="F7" s="3">
        <v>6800</v>
      </c>
      <c r="G7" s="3">
        <v>4675</v>
      </c>
      <c r="H7" s="36" t="s">
        <v>55</v>
      </c>
    </row>
    <row r="8" spans="1:8" s="20" customFormat="1" x14ac:dyDescent="0.2">
      <c r="A8" s="4" t="s">
        <v>42</v>
      </c>
      <c r="B8" s="4">
        <v>799164421</v>
      </c>
      <c r="C8" s="1" t="s">
        <v>38</v>
      </c>
      <c r="D8" s="2">
        <v>40360</v>
      </c>
      <c r="E8" s="2">
        <v>42185</v>
      </c>
      <c r="F8" s="3">
        <v>138000</v>
      </c>
      <c r="G8" s="3">
        <f>7292.5+7500</f>
        <v>14792.5</v>
      </c>
      <c r="H8" s="36" t="s">
        <v>56</v>
      </c>
    </row>
    <row r="9" spans="1:8" s="20" customFormat="1" x14ac:dyDescent="0.2">
      <c r="A9" s="4" t="s">
        <v>43</v>
      </c>
      <c r="B9" s="4">
        <v>611429481</v>
      </c>
      <c r="C9" s="1" t="s">
        <v>38</v>
      </c>
      <c r="D9" s="2">
        <v>41699</v>
      </c>
      <c r="E9" s="2">
        <v>42185</v>
      </c>
      <c r="F9" s="3">
        <v>500000</v>
      </c>
      <c r="G9" s="3">
        <v>528</v>
      </c>
      <c r="H9" s="36" t="s">
        <v>57</v>
      </c>
    </row>
    <row r="10" spans="1:8" s="20" customFormat="1" ht="25.5" x14ac:dyDescent="0.2">
      <c r="A10" s="4" t="s">
        <v>44</v>
      </c>
      <c r="B10" s="4">
        <v>112181040</v>
      </c>
      <c r="C10" s="1" t="s">
        <v>38</v>
      </c>
      <c r="D10" s="2">
        <v>41579</v>
      </c>
      <c r="E10" s="2">
        <v>42551</v>
      </c>
      <c r="F10" s="3">
        <v>30000</v>
      </c>
      <c r="G10" s="3">
        <v>5388.2</v>
      </c>
      <c r="H10" s="36" t="s">
        <v>58</v>
      </c>
    </row>
    <row r="11" spans="1:8" s="20" customFormat="1" x14ac:dyDescent="0.2">
      <c r="A11" s="4" t="s">
        <v>59</v>
      </c>
      <c r="B11" s="4">
        <v>55999403</v>
      </c>
      <c r="C11" s="1" t="s">
        <v>38</v>
      </c>
      <c r="D11" s="2">
        <v>42547</v>
      </c>
      <c r="E11" s="2">
        <v>42546</v>
      </c>
      <c r="F11" s="3">
        <v>787011.72</v>
      </c>
      <c r="G11" s="3">
        <v>3000</v>
      </c>
      <c r="H11" s="36" t="s">
        <v>60</v>
      </c>
    </row>
    <row r="12" spans="1:8" s="20" customFormat="1" x14ac:dyDescent="0.2">
      <c r="A12" s="4" t="s">
        <v>45</v>
      </c>
      <c r="B12" s="4">
        <v>41491382</v>
      </c>
      <c r="C12" s="1" t="s">
        <v>38</v>
      </c>
      <c r="D12" s="2">
        <v>41760</v>
      </c>
      <c r="E12" s="2">
        <v>42124</v>
      </c>
      <c r="F12" s="3">
        <v>20000</v>
      </c>
      <c r="G12" s="3">
        <v>10418.25</v>
      </c>
      <c r="H12" s="36" t="s">
        <v>61</v>
      </c>
    </row>
    <row r="13" spans="1:8" s="20" customFormat="1" x14ac:dyDescent="0.2">
      <c r="A13" s="4" t="s">
        <v>46</v>
      </c>
      <c r="B13" s="4">
        <v>51807493</v>
      </c>
      <c r="C13" s="1" t="s">
        <v>38</v>
      </c>
      <c r="D13" s="2">
        <v>41640</v>
      </c>
      <c r="E13" s="2">
        <v>42735</v>
      </c>
      <c r="F13" s="3">
        <v>1000000</v>
      </c>
      <c r="G13" s="3">
        <v>3205.03</v>
      </c>
      <c r="H13" s="36" t="s">
        <v>62</v>
      </c>
    </row>
    <row r="14" spans="1:8" s="20" customFormat="1" x14ac:dyDescent="0.2">
      <c r="A14" s="4" t="s">
        <v>46</v>
      </c>
      <c r="B14" s="4">
        <v>51807493</v>
      </c>
      <c r="C14" s="1" t="s">
        <v>38</v>
      </c>
      <c r="D14" s="2">
        <v>41395</v>
      </c>
      <c r="E14" s="2">
        <v>42004</v>
      </c>
      <c r="F14" s="3">
        <v>1073000</v>
      </c>
      <c r="G14" s="3">
        <v>3977.94</v>
      </c>
      <c r="H14" s="36" t="s">
        <v>63</v>
      </c>
    </row>
    <row r="15" spans="1:8" s="20" customFormat="1" x14ac:dyDescent="0.2">
      <c r="A15" s="4" t="s">
        <v>47</v>
      </c>
      <c r="B15" s="4">
        <v>968707559</v>
      </c>
      <c r="C15" s="1" t="s">
        <v>38</v>
      </c>
      <c r="D15" s="2">
        <v>41061</v>
      </c>
      <c r="E15" s="2">
        <v>42155</v>
      </c>
      <c r="F15" s="3">
        <v>10000000</v>
      </c>
      <c r="G15" s="3">
        <v>3823.28</v>
      </c>
      <c r="H15" s="36" t="s">
        <v>64</v>
      </c>
    </row>
    <row r="16" spans="1:8" s="20" customFormat="1" x14ac:dyDescent="0.2">
      <c r="A16" s="4" t="s">
        <v>47</v>
      </c>
      <c r="B16" s="4">
        <v>968707559</v>
      </c>
      <c r="C16" s="1" t="s">
        <v>38</v>
      </c>
      <c r="D16" s="2">
        <v>41548</v>
      </c>
      <c r="E16" s="2">
        <v>42185</v>
      </c>
      <c r="F16" s="3">
        <v>1000000</v>
      </c>
      <c r="G16" s="3">
        <v>706.14</v>
      </c>
      <c r="H16" s="36" t="s">
        <v>57</v>
      </c>
    </row>
    <row r="17" spans="1:8" x14ac:dyDescent="0.2">
      <c r="A17" s="4" t="s">
        <v>48</v>
      </c>
      <c r="B17" s="5">
        <v>34930156</v>
      </c>
      <c r="C17" s="1" t="s">
        <v>38</v>
      </c>
      <c r="D17" s="6">
        <v>41715</v>
      </c>
      <c r="E17" s="6">
        <v>42810</v>
      </c>
      <c r="F17" s="7">
        <v>250000</v>
      </c>
      <c r="G17" s="7">
        <v>84018.2</v>
      </c>
      <c r="H17" s="5" t="s">
        <v>65</v>
      </c>
    </row>
    <row r="18" spans="1:8" x14ac:dyDescent="0.2">
      <c r="A18" s="4" t="s">
        <v>50</v>
      </c>
      <c r="B18" s="5">
        <v>53452827</v>
      </c>
      <c r="C18" s="1" t="s">
        <v>38</v>
      </c>
      <c r="D18" s="6">
        <v>40625</v>
      </c>
      <c r="E18" s="6">
        <v>41790</v>
      </c>
      <c r="F18" s="7">
        <v>500000</v>
      </c>
      <c r="G18" s="7">
        <v>92400</v>
      </c>
      <c r="H18" s="5" t="s">
        <v>66</v>
      </c>
    </row>
    <row r="19" spans="1:8" x14ac:dyDescent="0.2">
      <c r="A19" s="4" t="s">
        <v>49</v>
      </c>
      <c r="B19" s="5">
        <v>193981057</v>
      </c>
      <c r="C19" s="1" t="s">
        <v>38</v>
      </c>
      <c r="D19" s="6">
        <v>41715</v>
      </c>
      <c r="E19" s="6">
        <v>42810</v>
      </c>
      <c r="F19" s="7">
        <v>250000</v>
      </c>
      <c r="G19" s="7">
        <v>14556.25</v>
      </c>
      <c r="H19" s="5" t="s">
        <v>65</v>
      </c>
    </row>
    <row r="20" spans="1:8" x14ac:dyDescent="0.2">
      <c r="A20" s="4" t="s">
        <v>51</v>
      </c>
      <c r="B20" s="5">
        <v>79336414</v>
      </c>
      <c r="C20" s="1" t="s">
        <v>38</v>
      </c>
      <c r="D20" s="6">
        <v>41283</v>
      </c>
      <c r="E20" s="6">
        <v>41647</v>
      </c>
      <c r="F20" s="7">
        <v>500000</v>
      </c>
      <c r="G20" s="7">
        <f>302700+17590</f>
        <v>320290</v>
      </c>
      <c r="H20" s="5" t="s">
        <v>67</v>
      </c>
    </row>
    <row r="21" spans="1:8" x14ac:dyDescent="0.2">
      <c r="A21" s="4" t="s">
        <v>52</v>
      </c>
      <c r="B21" s="5">
        <v>45109659</v>
      </c>
      <c r="C21" s="1" t="s">
        <v>38</v>
      </c>
      <c r="D21" s="6">
        <v>41303</v>
      </c>
      <c r="E21" s="6">
        <v>42397</v>
      </c>
      <c r="F21" s="7">
        <v>500000</v>
      </c>
      <c r="G21" s="7">
        <v>117900</v>
      </c>
      <c r="H21" s="5" t="s">
        <v>67</v>
      </c>
    </row>
    <row r="22" spans="1:8" x14ac:dyDescent="0.2">
      <c r="A22" s="4" t="s">
        <v>53</v>
      </c>
      <c r="B22" s="5">
        <v>49433352</v>
      </c>
      <c r="C22" s="1" t="s">
        <v>38</v>
      </c>
      <c r="D22" s="6">
        <v>41360</v>
      </c>
      <c r="E22" s="6">
        <v>42455</v>
      </c>
      <c r="F22" s="7">
        <v>500000</v>
      </c>
      <c r="G22" s="7">
        <f>96720+17910</f>
        <v>114630</v>
      </c>
      <c r="H22" s="5" t="s">
        <v>67</v>
      </c>
    </row>
    <row r="23" spans="1:8" x14ac:dyDescent="0.2">
      <c r="A23" s="4" t="s">
        <v>69</v>
      </c>
      <c r="B23" s="5">
        <v>1120518</v>
      </c>
      <c r="C23" s="1" t="s">
        <v>38</v>
      </c>
      <c r="D23" s="6">
        <v>41743</v>
      </c>
      <c r="E23" s="6"/>
      <c r="F23" s="7">
        <v>2318292</v>
      </c>
      <c r="G23" s="7">
        <f>2186855.58+120920.91</f>
        <v>2307776.4900000002</v>
      </c>
      <c r="H23" s="5" t="s">
        <v>68</v>
      </c>
    </row>
    <row r="24" spans="1:8" x14ac:dyDescent="0.2">
      <c r="A24" s="4" t="s">
        <v>70</v>
      </c>
      <c r="B24" s="5">
        <v>605884451</v>
      </c>
      <c r="C24" s="1" t="s">
        <v>38</v>
      </c>
      <c r="D24" s="6">
        <v>41183</v>
      </c>
      <c r="E24" s="6">
        <v>42277</v>
      </c>
      <c r="F24" s="7">
        <v>2500000</v>
      </c>
      <c r="G24" s="7">
        <v>915.01</v>
      </c>
      <c r="H24" s="5" t="s">
        <v>74</v>
      </c>
    </row>
    <row r="25" spans="1:8" x14ac:dyDescent="0.2">
      <c r="A25" s="4" t="s">
        <v>72</v>
      </c>
      <c r="B25" s="5">
        <v>19495126</v>
      </c>
      <c r="C25" s="1" t="s">
        <v>38</v>
      </c>
      <c r="D25" s="6">
        <v>41779</v>
      </c>
      <c r="E25" s="6"/>
      <c r="F25" s="7">
        <v>28322</v>
      </c>
      <c r="G25" s="7">
        <v>28322</v>
      </c>
      <c r="H25" s="5" t="s">
        <v>75</v>
      </c>
    </row>
    <row r="26" spans="1:8" x14ac:dyDescent="0.2">
      <c r="A26" s="4" t="s">
        <v>73</v>
      </c>
      <c r="B26" s="5">
        <v>187162805</v>
      </c>
      <c r="C26" s="1" t="s">
        <v>38</v>
      </c>
      <c r="D26" s="6">
        <v>41779</v>
      </c>
      <c r="E26" s="6"/>
      <c r="F26" s="7">
        <v>39715.599999999999</v>
      </c>
      <c r="G26" s="7">
        <v>39715.599999999999</v>
      </c>
      <c r="H26" s="5" t="s">
        <v>75</v>
      </c>
    </row>
    <row r="27" spans="1:8" x14ac:dyDescent="0.2">
      <c r="A27" s="4" t="s">
        <v>71</v>
      </c>
      <c r="B27" s="5">
        <v>45323854</v>
      </c>
      <c r="C27" s="1" t="s">
        <v>38</v>
      </c>
      <c r="D27" s="6">
        <v>41873</v>
      </c>
      <c r="E27" s="6">
        <v>41934</v>
      </c>
      <c r="F27" s="7">
        <v>93000</v>
      </c>
      <c r="G27" s="7">
        <v>93000</v>
      </c>
      <c r="H27" s="5" t="s">
        <v>75</v>
      </c>
    </row>
    <row r="28" spans="1:8" x14ac:dyDescent="0.2">
      <c r="A28" s="4" t="s">
        <v>71</v>
      </c>
      <c r="B28" s="5">
        <v>45323854</v>
      </c>
      <c r="C28" s="1" t="s">
        <v>38</v>
      </c>
      <c r="D28" s="6">
        <v>41779</v>
      </c>
      <c r="E28" s="6"/>
      <c r="F28" s="7">
        <v>32000</v>
      </c>
      <c r="G28" s="7">
        <v>32000</v>
      </c>
      <c r="H28" s="5" t="s">
        <v>75</v>
      </c>
    </row>
    <row r="29" spans="1:8" x14ac:dyDescent="0.2">
      <c r="A29" s="4" t="s">
        <v>76</v>
      </c>
      <c r="B29" s="5">
        <v>177245276</v>
      </c>
      <c r="C29" s="1" t="s">
        <v>38</v>
      </c>
      <c r="D29" s="6">
        <v>41942</v>
      </c>
      <c r="E29" s="6">
        <v>42246</v>
      </c>
      <c r="F29" s="7">
        <v>748802.3</v>
      </c>
      <c r="G29" s="7">
        <f>562762.64+40485.34</f>
        <v>603247.98</v>
      </c>
      <c r="H29" s="5" t="s">
        <v>79</v>
      </c>
    </row>
    <row r="30" spans="1:8" x14ac:dyDescent="0.2">
      <c r="A30" s="4" t="s">
        <v>72</v>
      </c>
      <c r="B30" s="5">
        <v>19495126</v>
      </c>
      <c r="C30" s="1" t="s">
        <v>38</v>
      </c>
      <c r="D30" s="6">
        <v>41943</v>
      </c>
      <c r="E30" s="6">
        <v>42004</v>
      </c>
      <c r="F30" s="7">
        <v>39500</v>
      </c>
      <c r="G30" s="7">
        <v>39500</v>
      </c>
      <c r="H30" s="5" t="s">
        <v>75</v>
      </c>
    </row>
    <row r="31" spans="1:8" x14ac:dyDescent="0.2">
      <c r="A31" s="4" t="s">
        <v>78</v>
      </c>
      <c r="B31" s="5">
        <v>79103497</v>
      </c>
      <c r="C31" s="1" t="s">
        <v>38</v>
      </c>
      <c r="D31" s="6">
        <v>41912</v>
      </c>
      <c r="E31" s="6">
        <v>42308</v>
      </c>
      <c r="F31" s="7">
        <v>243525</v>
      </c>
      <c r="G31" s="7">
        <v>151439.82</v>
      </c>
      <c r="H31" s="5" t="s">
        <v>77</v>
      </c>
    </row>
    <row r="32" spans="1:8" x14ac:dyDescent="0.2">
      <c r="A32" s="4" t="s">
        <v>78</v>
      </c>
      <c r="B32" s="5">
        <v>79103497</v>
      </c>
      <c r="C32" s="1" t="s">
        <v>38</v>
      </c>
      <c r="D32" s="6">
        <v>41912</v>
      </c>
      <c r="E32" s="6">
        <v>42308</v>
      </c>
      <c r="F32" s="7">
        <v>231294</v>
      </c>
      <c r="G32" s="7">
        <f>158949.97+55335.1</f>
        <v>214285.07</v>
      </c>
      <c r="H32" s="5" t="s">
        <v>77</v>
      </c>
    </row>
    <row r="33" spans="1:8" x14ac:dyDescent="0.2">
      <c r="A33" s="4" t="s">
        <v>78</v>
      </c>
      <c r="B33" s="5">
        <v>79103497</v>
      </c>
      <c r="C33" s="1" t="s">
        <v>38</v>
      </c>
      <c r="D33" s="6">
        <v>41912</v>
      </c>
      <c r="E33" s="6">
        <v>42308</v>
      </c>
      <c r="F33" s="7">
        <v>245775</v>
      </c>
      <c r="G33" s="7">
        <v>245775</v>
      </c>
      <c r="H33" s="5" t="s">
        <v>77</v>
      </c>
    </row>
    <row r="34" spans="1:8" x14ac:dyDescent="0.2">
      <c r="A34" s="4" t="s">
        <v>78</v>
      </c>
      <c r="B34" s="5">
        <v>79103497</v>
      </c>
      <c r="C34" s="1" t="s">
        <v>38</v>
      </c>
      <c r="D34" s="6">
        <v>41912</v>
      </c>
      <c r="E34" s="6">
        <v>42308</v>
      </c>
      <c r="F34" s="7">
        <v>226650</v>
      </c>
      <c r="G34" s="7">
        <v>140611.07999999999</v>
      </c>
      <c r="H34" s="5" t="s">
        <v>77</v>
      </c>
    </row>
    <row r="35" spans="1:8" x14ac:dyDescent="0.2">
      <c r="A35" s="4" t="s">
        <v>78</v>
      </c>
      <c r="B35" s="5">
        <v>79103497</v>
      </c>
      <c r="C35" s="1" t="s">
        <v>38</v>
      </c>
      <c r="D35" s="6">
        <v>41912</v>
      </c>
      <c r="E35" s="6">
        <v>42308</v>
      </c>
      <c r="F35" s="7">
        <v>225850</v>
      </c>
      <c r="G35" s="7">
        <v>121262.41</v>
      </c>
      <c r="H35" s="5" t="s">
        <v>77</v>
      </c>
    </row>
    <row r="36" spans="1:8" x14ac:dyDescent="0.2">
      <c r="A36" s="4" t="s">
        <v>81</v>
      </c>
      <c r="B36" s="5">
        <v>21019674</v>
      </c>
      <c r="C36" s="1" t="s">
        <v>38</v>
      </c>
      <c r="D36" s="6">
        <v>42087</v>
      </c>
      <c r="E36" s="6">
        <v>42452</v>
      </c>
      <c r="F36" s="7">
        <v>168253.42</v>
      </c>
      <c r="G36" s="7">
        <v>168253.42</v>
      </c>
      <c r="H36" s="5" t="s">
        <v>55</v>
      </c>
    </row>
    <row r="37" spans="1:8" x14ac:dyDescent="0.2">
      <c r="A37" s="4" t="s">
        <v>80</v>
      </c>
      <c r="B37" s="5">
        <v>108267592</v>
      </c>
      <c r="C37" s="1" t="s">
        <v>38</v>
      </c>
      <c r="D37" s="6">
        <v>42019</v>
      </c>
      <c r="E37" s="6"/>
      <c r="F37" s="7">
        <v>6250</v>
      </c>
      <c r="G37" s="7">
        <v>6250</v>
      </c>
      <c r="H37" s="5" t="s">
        <v>55</v>
      </c>
    </row>
    <row r="38" spans="1:8" x14ac:dyDescent="0.2">
      <c r="A38" s="4" t="s">
        <v>82</v>
      </c>
      <c r="B38" s="5">
        <v>11806170</v>
      </c>
      <c r="C38" s="1" t="s">
        <v>38</v>
      </c>
      <c r="D38" s="6">
        <v>41821</v>
      </c>
      <c r="E38" s="6">
        <v>42460</v>
      </c>
      <c r="F38" s="7">
        <v>500000</v>
      </c>
      <c r="G38" s="7">
        <f>9798.97+104903.89+215.08</f>
        <v>114917.94</v>
      </c>
      <c r="H38" s="5" t="s">
        <v>83</v>
      </c>
    </row>
    <row r="39" spans="1:8" x14ac:dyDescent="0.2">
      <c r="A39" s="4" t="s">
        <v>84</v>
      </c>
      <c r="B39" s="5">
        <v>809824100</v>
      </c>
      <c r="C39" s="1" t="s">
        <v>38</v>
      </c>
      <c r="D39" s="6">
        <v>42101</v>
      </c>
      <c r="E39" s="6">
        <v>42124</v>
      </c>
      <c r="F39" s="7">
        <v>5000</v>
      </c>
      <c r="G39" s="7">
        <v>5000</v>
      </c>
      <c r="H39" s="5" t="s">
        <v>55</v>
      </c>
    </row>
    <row r="40" spans="1:8" x14ac:dyDescent="0.2">
      <c r="A40" s="4"/>
      <c r="B40" s="5"/>
      <c r="C40" s="1"/>
      <c r="D40" s="6"/>
      <c r="E40" s="6"/>
      <c r="F40" s="7"/>
      <c r="G40" s="7"/>
      <c r="H40" s="5"/>
    </row>
    <row r="41" spans="1:8" x14ac:dyDescent="0.2">
      <c r="A41" s="4" t="s">
        <v>85</v>
      </c>
      <c r="B41" s="5">
        <v>119162642</v>
      </c>
      <c r="C41" s="1" t="s">
        <v>38</v>
      </c>
      <c r="D41" s="6">
        <v>41944</v>
      </c>
      <c r="E41" s="6">
        <v>42308</v>
      </c>
      <c r="F41" s="7">
        <v>85100</v>
      </c>
      <c r="G41" s="7">
        <v>85100</v>
      </c>
      <c r="H41" s="5" t="s">
        <v>86</v>
      </c>
    </row>
    <row r="42" spans="1:8" x14ac:dyDescent="0.2">
      <c r="A42" s="4" t="s">
        <v>72</v>
      </c>
      <c r="B42" s="5">
        <v>19495126</v>
      </c>
      <c r="C42" s="1" t="s">
        <v>38</v>
      </c>
      <c r="D42" s="6">
        <v>42185</v>
      </c>
      <c r="E42" s="6">
        <v>42052</v>
      </c>
      <c r="F42" s="7">
        <v>73900</v>
      </c>
      <c r="G42" s="7">
        <v>73900</v>
      </c>
      <c r="H42" s="5" t="s">
        <v>75</v>
      </c>
    </row>
    <row r="43" spans="1:8" x14ac:dyDescent="0.2">
      <c r="A43" s="4" t="s">
        <v>71</v>
      </c>
      <c r="B43" s="5">
        <v>45323854</v>
      </c>
      <c r="C43" s="1" t="s">
        <v>38</v>
      </c>
      <c r="D43" s="6">
        <v>42185</v>
      </c>
      <c r="E43" s="6"/>
      <c r="F43" s="7">
        <v>71840</v>
      </c>
      <c r="G43" s="7">
        <v>71840</v>
      </c>
      <c r="H43" s="5" t="s">
        <v>75</v>
      </c>
    </row>
    <row r="44" spans="1:8" x14ac:dyDescent="0.2">
      <c r="A44" s="4" t="s">
        <v>71</v>
      </c>
      <c r="B44" s="5">
        <v>45323854</v>
      </c>
      <c r="C44" s="1" t="s">
        <v>38</v>
      </c>
      <c r="D44" s="6"/>
      <c r="E44" s="6"/>
      <c r="F44" s="7">
        <v>90099.05</v>
      </c>
      <c r="G44" s="7">
        <v>90099.05</v>
      </c>
      <c r="H44" s="5" t="s">
        <v>75</v>
      </c>
    </row>
    <row r="45" spans="1:8" x14ac:dyDescent="0.2">
      <c r="A45" s="4" t="s">
        <v>71</v>
      </c>
      <c r="B45" s="5">
        <v>45323854</v>
      </c>
      <c r="C45" s="1" t="s">
        <v>38</v>
      </c>
      <c r="D45" s="6">
        <v>40831</v>
      </c>
      <c r="E45" s="6">
        <v>41926</v>
      </c>
      <c r="F45" s="7">
        <v>425535.08</v>
      </c>
      <c r="G45" s="7">
        <v>34439.64</v>
      </c>
      <c r="H45" s="5" t="s">
        <v>75</v>
      </c>
    </row>
    <row r="46" spans="1:8" x14ac:dyDescent="0.2">
      <c r="A46" s="4" t="s">
        <v>88</v>
      </c>
      <c r="B46" s="5">
        <v>800553024</v>
      </c>
      <c r="C46" s="1" t="s">
        <v>38</v>
      </c>
      <c r="D46" s="6">
        <v>42153</v>
      </c>
      <c r="E46" s="6"/>
      <c r="F46" s="7">
        <v>3500</v>
      </c>
      <c r="G46" s="7">
        <v>3500</v>
      </c>
      <c r="H46" s="5" t="s">
        <v>87</v>
      </c>
    </row>
    <row r="47" spans="1:8" x14ac:dyDescent="0.2">
      <c r="A47" s="4" t="s">
        <v>89</v>
      </c>
      <c r="B47" s="5">
        <v>77782691</v>
      </c>
      <c r="C47" s="1" t="s">
        <v>38</v>
      </c>
      <c r="D47" s="6">
        <v>41944</v>
      </c>
      <c r="E47" s="6">
        <v>42328</v>
      </c>
      <c r="F47" s="7">
        <v>94449</v>
      </c>
      <c r="G47" s="7">
        <v>61154.66</v>
      </c>
      <c r="H47" s="5" t="s">
        <v>86</v>
      </c>
    </row>
    <row r="48" spans="1:8" x14ac:dyDescent="0.2">
      <c r="A48" s="4" t="s">
        <v>90</v>
      </c>
      <c r="B48" s="5">
        <v>19288190</v>
      </c>
      <c r="C48" s="1" t="s">
        <v>38</v>
      </c>
      <c r="D48" s="6">
        <v>41648</v>
      </c>
      <c r="E48" s="6">
        <v>42369</v>
      </c>
      <c r="F48" s="7">
        <v>500000</v>
      </c>
      <c r="G48" s="7">
        <v>54003.4</v>
      </c>
      <c r="H48" s="5" t="s">
        <v>79</v>
      </c>
    </row>
    <row r="49" spans="1:8" x14ac:dyDescent="0.2">
      <c r="A49" s="4" t="s">
        <v>91</v>
      </c>
      <c r="B49" s="5">
        <v>43681391</v>
      </c>
      <c r="C49" s="1" t="s">
        <v>38</v>
      </c>
      <c r="D49" s="6">
        <v>42124</v>
      </c>
      <c r="E49" s="6">
        <v>42307</v>
      </c>
      <c r="F49" s="7">
        <v>6000</v>
      </c>
      <c r="G49" s="7">
        <v>6000</v>
      </c>
      <c r="H49" s="5" t="s">
        <v>87</v>
      </c>
    </row>
    <row r="50" spans="1:8" x14ac:dyDescent="0.2">
      <c r="A50" s="4" t="s">
        <v>91</v>
      </c>
      <c r="B50" s="5">
        <v>43681391</v>
      </c>
      <c r="C50" s="1" t="s">
        <v>38</v>
      </c>
      <c r="D50" s="6">
        <v>42216</v>
      </c>
      <c r="E50" s="6">
        <v>42607</v>
      </c>
      <c r="F50" s="7">
        <v>2500</v>
      </c>
      <c r="G50" s="7">
        <v>2500</v>
      </c>
      <c r="H50" s="5" t="s">
        <v>87</v>
      </c>
    </row>
    <row r="51" spans="1:8" x14ac:dyDescent="0.2">
      <c r="A51" s="4" t="s">
        <v>92</v>
      </c>
      <c r="B51" s="5"/>
      <c r="C51" s="1" t="s">
        <v>38</v>
      </c>
      <c r="D51" s="6"/>
      <c r="E51" s="6"/>
      <c r="F51" s="7">
        <v>17000</v>
      </c>
      <c r="G51" s="7">
        <v>17000</v>
      </c>
      <c r="H51" s="5" t="s">
        <v>87</v>
      </c>
    </row>
    <row r="52" spans="1:8" x14ac:dyDescent="0.2">
      <c r="A52" s="4" t="s">
        <v>93</v>
      </c>
      <c r="B52" s="5">
        <v>87443313</v>
      </c>
      <c r="C52" s="1" t="s">
        <v>38</v>
      </c>
      <c r="D52" s="6">
        <v>41518</v>
      </c>
      <c r="E52" s="6">
        <v>42613</v>
      </c>
      <c r="F52" s="7">
        <v>131481.14000000001</v>
      </c>
      <c r="G52" s="7">
        <v>10348.620000000001</v>
      </c>
      <c r="H52" s="5" t="s">
        <v>79</v>
      </c>
    </row>
    <row r="53" spans="1:8" x14ac:dyDescent="0.2">
      <c r="A53" s="4" t="s">
        <v>72</v>
      </c>
      <c r="B53" s="5">
        <v>19495126</v>
      </c>
      <c r="C53" s="1" t="s">
        <v>38</v>
      </c>
      <c r="D53" s="6">
        <v>42292</v>
      </c>
      <c r="E53" s="6">
        <v>42460</v>
      </c>
      <c r="F53" s="7">
        <v>70800</v>
      </c>
      <c r="G53" s="7">
        <v>70800</v>
      </c>
      <c r="H53" s="5" t="s">
        <v>75</v>
      </c>
    </row>
    <row r="54" spans="1:8" x14ac:dyDescent="0.2">
      <c r="A54" s="4" t="s">
        <v>94</v>
      </c>
      <c r="B54" s="5">
        <v>195987289</v>
      </c>
      <c r="C54" s="1" t="s">
        <v>38</v>
      </c>
      <c r="D54" s="6">
        <v>42292</v>
      </c>
      <c r="E54" s="6">
        <v>42460</v>
      </c>
      <c r="F54" s="7">
        <v>48725</v>
      </c>
      <c r="G54" s="7">
        <v>13470.51</v>
      </c>
      <c r="H54" s="5" t="s">
        <v>75</v>
      </c>
    </row>
    <row r="55" spans="1:8" x14ac:dyDescent="0.2">
      <c r="A55" s="4" t="s">
        <v>96</v>
      </c>
      <c r="B55" s="5"/>
      <c r="C55" s="1" t="s">
        <v>38</v>
      </c>
      <c r="D55" s="6">
        <v>42269</v>
      </c>
      <c r="E55" s="6"/>
      <c r="F55" s="7">
        <v>10739.57</v>
      </c>
      <c r="G55" s="7">
        <v>10739.57</v>
      </c>
      <c r="H55" s="5" t="s">
        <v>95</v>
      </c>
    </row>
    <row r="56" spans="1:8" x14ac:dyDescent="0.2">
      <c r="A56" s="4" t="s">
        <v>92</v>
      </c>
      <c r="B56" s="5"/>
      <c r="C56" s="1" t="s">
        <v>38</v>
      </c>
      <c r="D56" s="6"/>
      <c r="E56" s="6"/>
      <c r="F56" s="7">
        <v>20000</v>
      </c>
      <c r="G56" s="7">
        <v>20000</v>
      </c>
      <c r="H56" s="5" t="s">
        <v>87</v>
      </c>
    </row>
    <row r="57" spans="1:8" x14ac:dyDescent="0.2">
      <c r="A57" s="4" t="s">
        <v>97</v>
      </c>
      <c r="B57" s="5"/>
      <c r="C57" s="1" t="s">
        <v>38</v>
      </c>
      <c r="D57" s="6">
        <v>42474</v>
      </c>
      <c r="E57" s="6"/>
      <c r="F57" s="7">
        <v>3340</v>
      </c>
      <c r="G57" s="7">
        <v>700</v>
      </c>
      <c r="H57" s="5" t="s">
        <v>95</v>
      </c>
    </row>
    <row r="58" spans="1:8" x14ac:dyDescent="0.2">
      <c r="A58" s="4"/>
      <c r="B58" s="5"/>
      <c r="C58" s="5"/>
      <c r="D58" s="6"/>
      <c r="E58" s="6"/>
      <c r="F58" s="7"/>
      <c r="G58" s="7"/>
      <c r="H58" s="5"/>
    </row>
    <row r="59" spans="1:8" x14ac:dyDescent="0.2">
      <c r="A59" s="4"/>
      <c r="B59" s="5"/>
      <c r="C59" s="5"/>
      <c r="D59" s="6"/>
      <c r="E59" s="6"/>
      <c r="F59" s="7"/>
      <c r="G59" s="7"/>
      <c r="H59" s="5"/>
    </row>
    <row r="60" spans="1:8" x14ac:dyDescent="0.2">
      <c r="A60" s="5"/>
      <c r="B60" s="5"/>
      <c r="C60" s="5"/>
      <c r="D60" s="6"/>
      <c r="E60" s="6"/>
      <c r="F60" s="7"/>
      <c r="G60" s="7"/>
      <c r="H60" s="5"/>
    </row>
    <row r="61" spans="1:8" x14ac:dyDescent="0.2">
      <c r="A61" s="21" t="s">
        <v>10</v>
      </c>
      <c r="B61" s="22"/>
      <c r="C61" s="22"/>
    </row>
    <row r="62" spans="1:8" x14ac:dyDescent="0.2">
      <c r="A62" s="21"/>
      <c r="B62" s="22"/>
      <c r="C62" s="22"/>
    </row>
    <row r="63" spans="1:8" x14ac:dyDescent="0.2">
      <c r="A63" s="21"/>
      <c r="B63" s="22"/>
      <c r="C63" s="22"/>
    </row>
    <row r="64" spans="1:8" x14ac:dyDescent="0.2">
      <c r="A64" s="21"/>
      <c r="B64" s="22"/>
      <c r="C64" s="22"/>
    </row>
    <row r="65" spans="1:7" x14ac:dyDescent="0.2">
      <c r="B65" s="22"/>
      <c r="C65" s="22"/>
    </row>
    <row r="67" spans="1:7" x14ac:dyDescent="0.2">
      <c r="A67" s="21"/>
    </row>
    <row r="68" spans="1:7" x14ac:dyDescent="0.2">
      <c r="A68" s="21"/>
    </row>
    <row r="69" spans="1:7" x14ac:dyDescent="0.2">
      <c r="A69" s="21"/>
    </row>
    <row r="70" spans="1:7" x14ac:dyDescent="0.2">
      <c r="A70" s="21"/>
    </row>
    <row r="71" spans="1:7" x14ac:dyDescent="0.2">
      <c r="A71" s="21"/>
    </row>
    <row r="72" spans="1:7" x14ac:dyDescent="0.2">
      <c r="A72" s="21"/>
      <c r="B72" s="22"/>
      <c r="C72" s="22"/>
    </row>
    <row r="73" spans="1:7" s="27" customFormat="1" x14ac:dyDescent="0.2">
      <c r="A73" s="21"/>
      <c r="B73" s="23"/>
      <c r="C73" s="24"/>
      <c r="D73" s="25"/>
      <c r="E73" s="25"/>
      <c r="F73" s="26"/>
      <c r="G73" s="26"/>
    </row>
    <row r="74" spans="1:7" x14ac:dyDescent="0.2">
      <c r="B74" s="23"/>
      <c r="C74" s="22"/>
    </row>
    <row r="75" spans="1:7" x14ac:dyDescent="0.2">
      <c r="B75" s="23"/>
      <c r="C75"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Lynch, Michael</cp:lastModifiedBy>
  <cp:lastPrinted>2014-07-28T15:58:47Z</cp:lastPrinted>
  <dcterms:created xsi:type="dcterms:W3CDTF">2013-12-19T20:17:20Z</dcterms:created>
  <dcterms:modified xsi:type="dcterms:W3CDTF">2016-07-26T14:30:29Z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